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Testdocument" sheetId="1" r:id="rId1"/>
  </sheets>
  <definedNames/>
  <calcPr fullCalcOnLoad="1"/>
</workbook>
</file>

<file path=xl/sharedStrings.xml><?xml version="1.0" encoding="utf-8"?>
<sst xmlns="http://schemas.openxmlformats.org/spreadsheetml/2006/main" count="83" uniqueCount="53">
  <si>
    <t>Diesel</t>
  </si>
  <si>
    <t>LPG</t>
  </si>
  <si>
    <t>Ergebnisse Praxistest ECOdrive</t>
  </si>
  <si>
    <t>CO2-Ausstoß in kg pro Liter Kraftstoff</t>
  </si>
  <si>
    <t>Ausschl. MwSt.</t>
  </si>
  <si>
    <t>Einschl. MwSt.</t>
  </si>
  <si>
    <t>Kraftstoffsorte</t>
  </si>
  <si>
    <t>Benzin</t>
  </si>
  <si>
    <t>Sonstige</t>
  </si>
  <si>
    <t>* Die durchschnittliche Kilometeranzahl eingeben, die das Fahrzeug jährlich zurücklegt</t>
  </si>
  <si>
    <t>Erwartete Kilometeranzahl pro Jahr</t>
  </si>
  <si>
    <t>* RRU (Reparatur/Wartung - Reifen - Unterhaltskosten) beträgt 6% des Neuwerts (Quelle: verschiedene Leasingfirmen)</t>
  </si>
  <si>
    <t>Durchschnittlicher Neuwert pro Fahrzeug</t>
  </si>
  <si>
    <t>Eingabefelder (variabel)</t>
  </si>
  <si>
    <t xml:space="preserve">* Aktueller Kraftstoffpreis </t>
  </si>
  <si>
    <t>Anschaffungspreis ECOdrive einschl. Einbau</t>
  </si>
  <si>
    <t>* Zahlen CO2-Ausstoß nach ecoLPG</t>
  </si>
  <si>
    <t>Anzahl der Testfahrzeuge</t>
  </si>
  <si>
    <t>Anzahl der Abschreibungsjahre</t>
  </si>
  <si>
    <t>Summe</t>
  </si>
  <si>
    <t>Fahrzeug 10</t>
  </si>
  <si>
    <t>Fahrzeug 9</t>
  </si>
  <si>
    <t>Fahrzeug 8</t>
  </si>
  <si>
    <t>Fahrzeug 7</t>
  </si>
  <si>
    <t>Fahrzeug 6</t>
  </si>
  <si>
    <t>Fahrzeug 5</t>
  </si>
  <si>
    <t>Fahrzeug 4</t>
  </si>
  <si>
    <t>Fahrzeug 3</t>
  </si>
  <si>
    <t>Fahrzeug 2</t>
  </si>
  <si>
    <t>Fahrzeug 1</t>
  </si>
  <si>
    <t>0-Messung</t>
  </si>
  <si>
    <t xml:space="preserve">CO2-Ausstoß pro Fahrzeug in kg </t>
  </si>
  <si>
    <t>Gesamtanzahl der gefahrenen Kilometer</t>
  </si>
  <si>
    <t>Gesamtvolumen des getankten Kraftstoffs</t>
  </si>
  <si>
    <t>Durchschnittliche Kilometeranzahl pro Liter Kraftstoff</t>
  </si>
  <si>
    <r>
      <t>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-Ausstoß pro Fahrzeug in kg </t>
    </r>
  </si>
  <si>
    <t>Kosten der Kraftstoffsorte pro Liter</t>
  </si>
  <si>
    <t xml:space="preserve">Gesamtkosten </t>
  </si>
  <si>
    <t>Durchschnittliche Kosten pro Kilometer</t>
  </si>
  <si>
    <t>Endmessung</t>
  </si>
  <si>
    <t>Ergebnis ECOdrive</t>
  </si>
  <si>
    <t>Einsparung durchschnittliche Kosten pro Kilometer</t>
  </si>
  <si>
    <t>Prozentuale Einsparung mit ECOdrive</t>
  </si>
  <si>
    <t>Gesamtkraftstoffkosten ohne ECOdrive</t>
  </si>
  <si>
    <t>Gesamtkraftstoffkosten mit ECOdrive</t>
  </si>
  <si>
    <t>Jährliche Einsparung mit ECOdrive (Nur Kraftstoff)</t>
  </si>
  <si>
    <r>
      <t>Jährlicher 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-Ausstoß in kg </t>
    </r>
  </si>
  <si>
    <r>
      <t>Prozentuale 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-Reduzierung</t>
    </r>
  </si>
  <si>
    <t>Jährliche Einsparung bei Unterhaltskosten (allgemeine Einsparung bei Unterhaltskosten beträgt 11%)</t>
  </si>
  <si>
    <t>Jährliche Einsparung (Kraftstoff und Unterhaltskosten)</t>
  </si>
  <si>
    <t>Amortisierung in Jahren</t>
  </si>
  <si>
    <r>
      <t>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-Ausstoß pro Kilometer in kg </t>
    </r>
  </si>
  <si>
    <t xml:space="preserve">Kosten ECOdrive pro Monat 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</si>
</sst>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00"/>
    <numFmt numFmtId="181" formatCode="&quot;€&quot;\ #,##0"/>
    <numFmt numFmtId="182" formatCode="&quot;€&quot;\ #,##0.00"/>
    <numFmt numFmtId="183" formatCode="&quot;€&quot;\ #,##0.000"/>
    <numFmt numFmtId="184" formatCode="[$-413]dddd\ d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0" borderId="3" applyNumberFormat="0" applyFill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30" borderId="7" applyNumberFormat="0" applyFont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5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/>
      <protection locked="0"/>
    </xf>
    <xf numFmtId="3" fontId="0" fillId="0" borderId="10" xfId="0" applyNumberFormat="1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/>
      <protection/>
    </xf>
    <xf numFmtId="181" fontId="0" fillId="0" borderId="10" xfId="0" applyNumberFormat="1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83" fontId="0" fillId="0" borderId="10" xfId="0" applyNumberFormat="1" applyFont="1" applyBorder="1" applyAlignment="1" applyProtection="1">
      <alignment/>
      <protection/>
    </xf>
    <xf numFmtId="183" fontId="0" fillId="0" borderId="11" xfId="0" applyNumberFormat="1" applyFont="1" applyBorder="1" applyAlignment="1" applyProtection="1">
      <alignment/>
      <protection/>
    </xf>
    <xf numFmtId="18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0" fontId="0" fillId="0" borderId="0" xfId="0" applyNumberFormat="1" applyFont="1" applyBorder="1" applyAlignment="1" applyProtection="1">
      <alignment/>
      <protection/>
    </xf>
    <xf numFmtId="183" fontId="2" fillId="0" borderId="0" xfId="0" applyNumberFormat="1" applyFont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82" fontId="0" fillId="0" borderId="10" xfId="0" applyNumberFormat="1" applyFont="1" applyFill="1" applyBorder="1" applyAlignment="1" applyProtection="1">
      <alignment horizontal="right"/>
      <protection/>
    </xf>
    <xf numFmtId="182" fontId="0" fillId="0" borderId="10" xfId="0" applyNumberFormat="1" applyFont="1" applyBorder="1" applyAlignment="1" applyProtection="1">
      <alignment horizontal="right"/>
      <protection/>
    </xf>
    <xf numFmtId="183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7" fontId="0" fillId="0" borderId="10" xfId="0" applyNumberFormat="1" applyBorder="1" applyAlignment="1" applyProtection="1">
      <alignment/>
      <protection/>
    </xf>
    <xf numFmtId="10" fontId="0" fillId="0" borderId="10" xfId="0" applyNumberFormat="1" applyFont="1" applyBorder="1" applyAlignment="1" applyProtection="1">
      <alignment/>
      <protection/>
    </xf>
    <xf numFmtId="4" fontId="0" fillId="0" borderId="10" xfId="0" applyNumberFormat="1" applyFont="1" applyBorder="1" applyAlignment="1" applyProtection="1">
      <alignment/>
      <protection/>
    </xf>
    <xf numFmtId="182" fontId="0" fillId="0" borderId="10" xfId="0" applyNumberFormat="1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right"/>
      <protection/>
    </xf>
    <xf numFmtId="3" fontId="0" fillId="0" borderId="10" xfId="0" applyNumberFormat="1" applyBorder="1" applyAlignment="1" applyProtection="1">
      <alignment horizontal="right"/>
      <protection/>
    </xf>
    <xf numFmtId="2" fontId="0" fillId="0" borderId="10" xfId="0" applyNumberFormat="1" applyBorder="1" applyAlignment="1" applyProtection="1">
      <alignment horizontal="right"/>
      <protection/>
    </xf>
    <xf numFmtId="182" fontId="0" fillId="0" borderId="10" xfId="0" applyNumberFormat="1" applyBorder="1" applyAlignment="1" applyProtection="1">
      <alignment horizontal="right"/>
      <protection/>
    </xf>
    <xf numFmtId="183" fontId="0" fillId="0" borderId="10" xfId="0" applyNumberFormat="1" applyBorder="1" applyAlignment="1" applyProtection="1">
      <alignment horizontal="right"/>
      <protection/>
    </xf>
    <xf numFmtId="180" fontId="0" fillId="0" borderId="10" xfId="0" applyNumberFormat="1" applyFont="1" applyFill="1" applyBorder="1" applyAlignment="1" applyProtection="1">
      <alignment/>
      <protection locked="0"/>
    </xf>
    <xf numFmtId="183" fontId="0" fillId="0" borderId="11" xfId="0" applyNumberFormat="1" applyFont="1" applyFill="1" applyBorder="1" applyAlignment="1" applyProtection="1">
      <alignment/>
      <protection/>
    </xf>
    <xf numFmtId="0" fontId="0" fillId="32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/>
      <protection/>
    </xf>
    <xf numFmtId="0" fontId="2" fillId="35" borderId="10" xfId="0" applyFont="1" applyFill="1" applyBorder="1" applyAlignment="1" applyProtection="1">
      <alignment horizontal="center"/>
      <protection/>
    </xf>
    <xf numFmtId="0" fontId="2" fillId="36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wrapText="1"/>
      <protection/>
    </xf>
    <xf numFmtId="3" fontId="0" fillId="37" borderId="10" xfId="0" applyNumberFormat="1" applyFont="1" applyFill="1" applyBorder="1" applyAlignment="1" applyProtection="1">
      <alignment/>
      <protection locked="0"/>
    </xf>
    <xf numFmtId="181" fontId="0" fillId="37" borderId="10" xfId="0" applyNumberFormat="1" applyFont="1" applyFill="1" applyBorder="1" applyAlignment="1" applyProtection="1">
      <alignment/>
      <protection locked="0"/>
    </xf>
    <xf numFmtId="3" fontId="0" fillId="37" borderId="10" xfId="0" applyNumberForma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/>
    </xf>
    <xf numFmtId="180" fontId="0" fillId="0" borderId="10" xfId="0" applyNumberFormat="1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180" fontId="0" fillId="0" borderId="1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390525</xdr:colOff>
      <xdr:row>1</xdr:row>
      <xdr:rowOff>19050</xdr:rowOff>
    </xdr:from>
    <xdr:to>
      <xdr:col>12</xdr:col>
      <xdr:colOff>0</xdr:colOff>
      <xdr:row>5</xdr:row>
      <xdr:rowOff>28575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257175"/>
          <a:ext cx="3019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55.28125" style="7" bestFit="1" customWidth="1"/>
    <col min="2" max="2" width="13.28125" style="7" customWidth="1"/>
    <col min="3" max="3" width="13.421875" style="7" customWidth="1"/>
    <col min="4" max="4" width="12.421875" style="7" customWidth="1"/>
    <col min="5" max="5" width="10.140625" style="7" bestFit="1" customWidth="1"/>
    <col min="6" max="6" width="10.7109375" style="7" customWidth="1"/>
    <col min="7" max="10" width="10.140625" style="7" bestFit="1" customWidth="1"/>
    <col min="11" max="11" width="11.140625" style="7" bestFit="1" customWidth="1"/>
    <col min="12" max="12" width="9.57421875" style="7" bestFit="1" customWidth="1"/>
    <col min="13" max="16384" width="9.140625" style="7" customWidth="1"/>
  </cols>
  <sheetData>
    <row r="1" ht="18.75">
      <c r="A1" s="6" t="s">
        <v>2</v>
      </c>
    </row>
    <row r="2" ht="15"/>
    <row r="3" spans="1:6" ht="15">
      <c r="A3" s="34" t="s">
        <v>6</v>
      </c>
      <c r="B3" s="34" t="s">
        <v>5</v>
      </c>
      <c r="C3" s="34" t="s">
        <v>4</v>
      </c>
      <c r="D3" s="51" t="s">
        <v>3</v>
      </c>
      <c r="E3" s="52"/>
      <c r="F3" s="52"/>
    </row>
    <row r="4" spans="1:6" ht="15">
      <c r="A4" s="35" t="s">
        <v>0</v>
      </c>
      <c r="B4" s="8">
        <v>1.479</v>
      </c>
      <c r="C4" s="8">
        <f>B4*0.81</f>
        <v>1.19799</v>
      </c>
      <c r="D4" s="53">
        <v>2.64</v>
      </c>
      <c r="E4" s="53"/>
      <c r="F4" s="53"/>
    </row>
    <row r="5" spans="1:6" ht="15">
      <c r="A5" s="35" t="s">
        <v>7</v>
      </c>
      <c r="B5" s="8">
        <v>1.753</v>
      </c>
      <c r="C5" s="8">
        <f>B5*0.81</f>
        <v>1.41993</v>
      </c>
      <c r="D5" s="53">
        <v>2.392</v>
      </c>
      <c r="E5" s="53"/>
      <c r="F5" s="53"/>
    </row>
    <row r="6" spans="1:6" ht="15" customHeight="1">
      <c r="A6" s="35" t="s">
        <v>1</v>
      </c>
      <c r="B6" s="9">
        <v>0.826</v>
      </c>
      <c r="C6" s="9">
        <f>B6*0.81</f>
        <v>0.66906</v>
      </c>
      <c r="D6" s="53">
        <v>1.665</v>
      </c>
      <c r="E6" s="53"/>
      <c r="F6" s="53"/>
    </row>
    <row r="7" spans="1:7" ht="15" customHeight="1">
      <c r="A7" s="35" t="s">
        <v>8</v>
      </c>
      <c r="B7" s="31"/>
      <c r="C7" s="32">
        <f>B7*0.81</f>
        <v>0</v>
      </c>
      <c r="D7" s="50"/>
      <c r="E7" s="50"/>
      <c r="F7" s="50"/>
      <c r="G7" s="10"/>
    </row>
    <row r="8" spans="1:4" ht="15">
      <c r="A8" s="11"/>
      <c r="B8" s="12"/>
      <c r="C8" s="12"/>
      <c r="D8" s="12"/>
    </row>
    <row r="9" spans="1:4" ht="15">
      <c r="A9" s="34" t="s">
        <v>10</v>
      </c>
      <c r="B9" s="45"/>
      <c r="C9" s="36" t="s">
        <v>9</v>
      </c>
      <c r="D9" s="11"/>
    </row>
    <row r="10" spans="1:4" ht="15">
      <c r="A10" s="34" t="s">
        <v>12</v>
      </c>
      <c r="B10" s="46"/>
      <c r="C10" s="36" t="s">
        <v>11</v>
      </c>
      <c r="D10" s="11"/>
    </row>
    <row r="11" spans="1:14" ht="15">
      <c r="A11" s="34" t="s">
        <v>15</v>
      </c>
      <c r="B11" s="46"/>
      <c r="C11" s="37" t="s">
        <v>14</v>
      </c>
      <c r="D11" s="13"/>
      <c r="I11" s="33"/>
      <c r="J11" s="37" t="s">
        <v>13</v>
      </c>
      <c r="M11" s="14"/>
      <c r="N11" s="14"/>
    </row>
    <row r="12" spans="1:4" ht="15">
      <c r="A12" s="34" t="s">
        <v>17</v>
      </c>
      <c r="B12" s="45"/>
      <c r="C12" s="37" t="s">
        <v>16</v>
      </c>
      <c r="D12" s="11"/>
    </row>
    <row r="13" spans="1:4" ht="15">
      <c r="A13" s="34" t="s">
        <v>18</v>
      </c>
      <c r="B13" s="45"/>
      <c r="D13" s="11"/>
    </row>
    <row r="15" spans="1:12" ht="15">
      <c r="A15" s="39" t="s">
        <v>30</v>
      </c>
      <c r="B15" s="38" t="s">
        <v>29</v>
      </c>
      <c r="C15" s="38" t="s">
        <v>28</v>
      </c>
      <c r="D15" s="38" t="s">
        <v>27</v>
      </c>
      <c r="E15" s="38" t="s">
        <v>26</v>
      </c>
      <c r="F15" s="38" t="s">
        <v>25</v>
      </c>
      <c r="G15" s="38" t="s">
        <v>24</v>
      </c>
      <c r="H15" s="38" t="s">
        <v>23</v>
      </c>
      <c r="I15" s="38" t="s">
        <v>22</v>
      </c>
      <c r="J15" s="38" t="s">
        <v>21</v>
      </c>
      <c r="K15" s="38" t="s">
        <v>20</v>
      </c>
      <c r="L15" s="38" t="s">
        <v>19</v>
      </c>
    </row>
    <row r="16" spans="1:12" ht="15">
      <c r="A16" s="40" t="s">
        <v>6</v>
      </c>
      <c r="B16" s="1">
        <v>1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5"/>
    </row>
    <row r="17" spans="1:12" ht="15">
      <c r="A17" s="40" t="s">
        <v>31</v>
      </c>
      <c r="B17" s="15">
        <f>IF(B16=1,$D$4,0)+IF(B16=2,$D$5,0)+IF(B16=3,$D$6,0)+IF(B16=4,$D$7,0)</f>
        <v>2.64</v>
      </c>
      <c r="C17" s="15">
        <f aca="true" t="shared" si="0" ref="C17:K17">IF(C16=1,$D$4,0)+IF(C16=2,$D$5,0)+IF(C16=3,$D$6,0)+IF(C16=4,$D$7,0)</f>
        <v>2.64</v>
      </c>
      <c r="D17" s="15">
        <f t="shared" si="0"/>
        <v>2.64</v>
      </c>
      <c r="E17" s="15">
        <f t="shared" si="0"/>
        <v>2.64</v>
      </c>
      <c r="F17" s="15">
        <f t="shared" si="0"/>
        <v>2.64</v>
      </c>
      <c r="G17" s="15">
        <f t="shared" si="0"/>
        <v>2.64</v>
      </c>
      <c r="H17" s="15">
        <f t="shared" si="0"/>
        <v>2.64</v>
      </c>
      <c r="I17" s="15">
        <f t="shared" si="0"/>
        <v>2.64</v>
      </c>
      <c r="J17" s="15">
        <f t="shared" si="0"/>
        <v>2.64</v>
      </c>
      <c r="K17" s="15">
        <f t="shared" si="0"/>
        <v>2.64</v>
      </c>
      <c r="L17" s="26">
        <f>SUM(B17:K17)</f>
        <v>26.400000000000002</v>
      </c>
    </row>
    <row r="18" spans="1:12" ht="15">
      <c r="A18" s="35" t="s">
        <v>32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27">
        <f>SUM(B18:K18)</f>
        <v>0</v>
      </c>
    </row>
    <row r="19" spans="1:12" ht="15">
      <c r="A19" s="35" t="s">
        <v>33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27">
        <f>SUM(B19:K19)</f>
        <v>0</v>
      </c>
    </row>
    <row r="20" spans="1:12" ht="15">
      <c r="A20" s="35" t="s">
        <v>34</v>
      </c>
      <c r="B20" s="16" t="e">
        <f>B18/B19</f>
        <v>#DIV/0!</v>
      </c>
      <c r="C20" s="16" t="e">
        <f aca="true" t="shared" si="1" ref="C20:L20">C18/C19</f>
        <v>#DIV/0!</v>
      </c>
      <c r="D20" s="16" t="e">
        <f t="shared" si="1"/>
        <v>#DIV/0!</v>
      </c>
      <c r="E20" s="16" t="e">
        <f t="shared" si="1"/>
        <v>#DIV/0!</v>
      </c>
      <c r="F20" s="16" t="e">
        <f t="shared" si="1"/>
        <v>#DIV/0!</v>
      </c>
      <c r="G20" s="16" t="e">
        <f t="shared" si="1"/>
        <v>#DIV/0!</v>
      </c>
      <c r="H20" s="16" t="e">
        <f t="shared" si="1"/>
        <v>#DIV/0!</v>
      </c>
      <c r="I20" s="16" t="e">
        <f t="shared" si="1"/>
        <v>#DIV/0!</v>
      </c>
      <c r="J20" s="16" t="e">
        <f t="shared" si="1"/>
        <v>#DIV/0!</v>
      </c>
      <c r="K20" s="16" t="e">
        <f t="shared" si="1"/>
        <v>#DIV/0!</v>
      </c>
      <c r="L20" s="28" t="e">
        <f t="shared" si="1"/>
        <v>#DIV/0!</v>
      </c>
    </row>
    <row r="21" spans="1:13" ht="15" customHeight="1">
      <c r="A21" s="35" t="s">
        <v>35</v>
      </c>
      <c r="B21" s="2">
        <f>B19*B17</f>
        <v>0</v>
      </c>
      <c r="C21" s="2">
        <f aca="true" t="shared" si="2" ref="C21:K21">C19*C17</f>
        <v>0</v>
      </c>
      <c r="D21" s="2">
        <f t="shared" si="2"/>
        <v>0</v>
      </c>
      <c r="E21" s="2">
        <f t="shared" si="2"/>
        <v>0</v>
      </c>
      <c r="F21" s="2">
        <f t="shared" si="2"/>
        <v>0</v>
      </c>
      <c r="G21" s="2">
        <f t="shared" si="2"/>
        <v>0</v>
      </c>
      <c r="H21" s="2">
        <f t="shared" si="2"/>
        <v>0</v>
      </c>
      <c r="I21" s="2">
        <f t="shared" si="2"/>
        <v>0</v>
      </c>
      <c r="J21" s="2">
        <f t="shared" si="2"/>
        <v>0</v>
      </c>
      <c r="K21" s="2">
        <f t="shared" si="2"/>
        <v>0</v>
      </c>
      <c r="L21" s="27">
        <f>SUM(B21:K21)</f>
        <v>0</v>
      </c>
      <c r="M21" s="17"/>
    </row>
    <row r="22" spans="1:13" ht="15" customHeight="1">
      <c r="A22" s="35" t="s">
        <v>36</v>
      </c>
      <c r="B22" s="18">
        <f>IF(B16=1,$C$4,0)+IF(B16=2,$C$5,0)+IF(B16=3,$C$6,0)+IF(B16=4,$C$7,0)</f>
        <v>1.19799</v>
      </c>
      <c r="C22" s="18">
        <f aca="true" t="shared" si="3" ref="C22:K22">IF(C16=1,$C$4,0)+IF(C16=2,$C$5,0)+IF(C16=3,$C$6,0)+IF(C16=4,$C$7,0)</f>
        <v>1.19799</v>
      </c>
      <c r="D22" s="18">
        <f t="shared" si="3"/>
        <v>1.19799</v>
      </c>
      <c r="E22" s="18">
        <f t="shared" si="3"/>
        <v>1.19799</v>
      </c>
      <c r="F22" s="18">
        <f t="shared" si="3"/>
        <v>1.19799</v>
      </c>
      <c r="G22" s="18">
        <f t="shared" si="3"/>
        <v>1.19799</v>
      </c>
      <c r="H22" s="18">
        <f t="shared" si="3"/>
        <v>1.19799</v>
      </c>
      <c r="I22" s="18">
        <f t="shared" si="3"/>
        <v>1.19799</v>
      </c>
      <c r="J22" s="18">
        <f t="shared" si="3"/>
        <v>1.19799</v>
      </c>
      <c r="K22" s="18">
        <f t="shared" si="3"/>
        <v>1.19799</v>
      </c>
      <c r="L22" s="29">
        <f>SUM(B22:K22)/10</f>
        <v>1.1979900000000003</v>
      </c>
      <c r="M22" s="17"/>
    </row>
    <row r="23" spans="1:13" ht="15">
      <c r="A23" s="41" t="s">
        <v>37</v>
      </c>
      <c r="B23" s="18">
        <f>B22*B19</f>
        <v>0</v>
      </c>
      <c r="C23" s="18">
        <f aca="true" t="shared" si="4" ref="C23:K23">C22*C19</f>
        <v>0</v>
      </c>
      <c r="D23" s="18">
        <f t="shared" si="4"/>
        <v>0</v>
      </c>
      <c r="E23" s="18">
        <f t="shared" si="4"/>
        <v>0</v>
      </c>
      <c r="F23" s="18">
        <f t="shared" si="4"/>
        <v>0</v>
      </c>
      <c r="G23" s="18">
        <f t="shared" si="4"/>
        <v>0</v>
      </c>
      <c r="H23" s="18">
        <f t="shared" si="4"/>
        <v>0</v>
      </c>
      <c r="I23" s="18">
        <f t="shared" si="4"/>
        <v>0</v>
      </c>
      <c r="J23" s="18">
        <f t="shared" si="4"/>
        <v>0</v>
      </c>
      <c r="K23" s="18">
        <f t="shared" si="4"/>
        <v>0</v>
      </c>
      <c r="L23" s="19">
        <f>SUM(B23:K23)</f>
        <v>0</v>
      </c>
      <c r="M23" s="17"/>
    </row>
    <row r="24" spans="1:12" ht="15">
      <c r="A24" s="41" t="s">
        <v>38</v>
      </c>
      <c r="B24" s="20" t="e">
        <f aca="true" t="shared" si="5" ref="B24:L24">B23/B18</f>
        <v>#DIV/0!</v>
      </c>
      <c r="C24" s="20" t="e">
        <f t="shared" si="5"/>
        <v>#DIV/0!</v>
      </c>
      <c r="D24" s="20" t="e">
        <f t="shared" si="5"/>
        <v>#DIV/0!</v>
      </c>
      <c r="E24" s="20" t="e">
        <f t="shared" si="5"/>
        <v>#DIV/0!</v>
      </c>
      <c r="F24" s="20" t="e">
        <f t="shared" si="5"/>
        <v>#DIV/0!</v>
      </c>
      <c r="G24" s="20" t="e">
        <f t="shared" si="5"/>
        <v>#DIV/0!</v>
      </c>
      <c r="H24" s="20" t="e">
        <f t="shared" si="5"/>
        <v>#DIV/0!</v>
      </c>
      <c r="I24" s="20" t="e">
        <f t="shared" si="5"/>
        <v>#DIV/0!</v>
      </c>
      <c r="J24" s="20" t="e">
        <f t="shared" si="5"/>
        <v>#DIV/0!</v>
      </c>
      <c r="K24" s="20" t="e">
        <f t="shared" si="5"/>
        <v>#DIV/0!</v>
      </c>
      <c r="L24" s="30" t="e">
        <f t="shared" si="5"/>
        <v>#DIV/0!</v>
      </c>
    </row>
    <row r="25" spans="1:12" ht="15" customHeight="1">
      <c r="A25" s="35" t="s">
        <v>51</v>
      </c>
      <c r="B25" s="49" t="e">
        <f>B21/B18</f>
        <v>#DIV/0!</v>
      </c>
      <c r="C25" s="49" t="e">
        <f aca="true" t="shared" si="6" ref="C25:L25">C21/C18</f>
        <v>#DIV/0!</v>
      </c>
      <c r="D25" s="49" t="e">
        <f t="shared" si="6"/>
        <v>#DIV/0!</v>
      </c>
      <c r="E25" s="49" t="e">
        <f t="shared" si="6"/>
        <v>#DIV/0!</v>
      </c>
      <c r="F25" s="49" t="e">
        <f t="shared" si="6"/>
        <v>#DIV/0!</v>
      </c>
      <c r="G25" s="49" t="e">
        <f t="shared" si="6"/>
        <v>#DIV/0!</v>
      </c>
      <c r="H25" s="49" t="e">
        <f t="shared" si="6"/>
        <v>#DIV/0!</v>
      </c>
      <c r="I25" s="49" t="e">
        <f t="shared" si="6"/>
        <v>#DIV/0!</v>
      </c>
      <c r="J25" s="49" t="e">
        <f t="shared" si="6"/>
        <v>#DIV/0!</v>
      </c>
      <c r="K25" s="49" t="e">
        <f t="shared" si="6"/>
        <v>#DIV/0!</v>
      </c>
      <c r="L25" s="49" t="e">
        <f t="shared" si="6"/>
        <v>#DIV/0!</v>
      </c>
    </row>
    <row r="26" ht="15">
      <c r="A26" s="21"/>
    </row>
    <row r="27" spans="1:12" ht="15">
      <c r="A27" s="42" t="s">
        <v>39</v>
      </c>
      <c r="B27" s="38" t="s">
        <v>29</v>
      </c>
      <c r="C27" s="38" t="s">
        <v>28</v>
      </c>
      <c r="D27" s="38" t="s">
        <v>27</v>
      </c>
      <c r="E27" s="38" t="s">
        <v>26</v>
      </c>
      <c r="F27" s="38" t="s">
        <v>25</v>
      </c>
      <c r="G27" s="38" t="s">
        <v>24</v>
      </c>
      <c r="H27" s="38" t="s">
        <v>23</v>
      </c>
      <c r="I27" s="38" t="s">
        <v>22</v>
      </c>
      <c r="J27" s="38" t="s">
        <v>21</v>
      </c>
      <c r="K27" s="38" t="s">
        <v>20</v>
      </c>
      <c r="L27" s="38" t="s">
        <v>19</v>
      </c>
    </row>
    <row r="28" spans="1:12" ht="15">
      <c r="A28" s="35" t="s">
        <v>32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2">
        <f>SUM(B28:K28)</f>
        <v>0</v>
      </c>
    </row>
    <row r="29" spans="1:12" ht="15">
      <c r="A29" s="35" t="s">
        <v>33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2">
        <f>SUM(B29:K29)</f>
        <v>0</v>
      </c>
    </row>
    <row r="30" spans="1:12" ht="15">
      <c r="A30" s="35" t="s">
        <v>34</v>
      </c>
      <c r="B30" s="16" t="e">
        <f aca="true" t="shared" si="7" ref="B30:L30">B28/B29</f>
        <v>#DIV/0!</v>
      </c>
      <c r="C30" s="16" t="e">
        <f t="shared" si="7"/>
        <v>#DIV/0!</v>
      </c>
      <c r="D30" s="16" t="e">
        <f t="shared" si="7"/>
        <v>#DIV/0!</v>
      </c>
      <c r="E30" s="16" t="e">
        <f t="shared" si="7"/>
        <v>#DIV/0!</v>
      </c>
      <c r="F30" s="16" t="e">
        <f t="shared" si="7"/>
        <v>#DIV/0!</v>
      </c>
      <c r="G30" s="16" t="e">
        <f t="shared" si="7"/>
        <v>#DIV/0!</v>
      </c>
      <c r="H30" s="16" t="e">
        <f t="shared" si="7"/>
        <v>#DIV/0!</v>
      </c>
      <c r="I30" s="16" t="e">
        <f t="shared" si="7"/>
        <v>#DIV/0!</v>
      </c>
      <c r="J30" s="16" t="e">
        <f t="shared" si="7"/>
        <v>#DIV/0!</v>
      </c>
      <c r="K30" s="16" t="e">
        <f t="shared" si="7"/>
        <v>#DIV/0!</v>
      </c>
      <c r="L30" s="16" t="e">
        <f t="shared" si="7"/>
        <v>#DIV/0!</v>
      </c>
    </row>
    <row r="31" spans="1:13" ht="15" customHeight="1">
      <c r="A31" s="35" t="s">
        <v>35</v>
      </c>
      <c r="B31" s="2">
        <f aca="true" t="shared" si="8" ref="B31:K31">B29*B17</f>
        <v>0</v>
      </c>
      <c r="C31" s="2">
        <f t="shared" si="8"/>
        <v>0</v>
      </c>
      <c r="D31" s="2">
        <f t="shared" si="8"/>
        <v>0</v>
      </c>
      <c r="E31" s="2">
        <f t="shared" si="8"/>
        <v>0</v>
      </c>
      <c r="F31" s="2">
        <f t="shared" si="8"/>
        <v>0</v>
      </c>
      <c r="G31" s="2">
        <f t="shared" si="8"/>
        <v>0</v>
      </c>
      <c r="H31" s="2">
        <f t="shared" si="8"/>
        <v>0</v>
      </c>
      <c r="I31" s="2">
        <f t="shared" si="8"/>
        <v>0</v>
      </c>
      <c r="J31" s="2">
        <f t="shared" si="8"/>
        <v>0</v>
      </c>
      <c r="K31" s="2">
        <f t="shared" si="8"/>
        <v>0</v>
      </c>
      <c r="L31" s="2">
        <f>SUM(B31:K31)</f>
        <v>0</v>
      </c>
      <c r="M31" s="17"/>
    </row>
    <row r="32" spans="1:13" ht="15">
      <c r="A32" s="41" t="s">
        <v>37</v>
      </c>
      <c r="B32" s="18">
        <f aca="true" t="shared" si="9" ref="B32:K32">(IF(B16=1,$C$4,0)+IF(B16=2,$C$5,0)+IF(B16=3,$C$6,0)+IF(B16=4,$C$7,0))*B29</f>
        <v>0</v>
      </c>
      <c r="C32" s="18">
        <f t="shared" si="9"/>
        <v>0</v>
      </c>
      <c r="D32" s="18">
        <f t="shared" si="9"/>
        <v>0</v>
      </c>
      <c r="E32" s="18">
        <f t="shared" si="9"/>
        <v>0</v>
      </c>
      <c r="F32" s="18">
        <f t="shared" si="9"/>
        <v>0</v>
      </c>
      <c r="G32" s="18">
        <f t="shared" si="9"/>
        <v>0</v>
      </c>
      <c r="H32" s="18">
        <f t="shared" si="9"/>
        <v>0</v>
      </c>
      <c r="I32" s="18">
        <f t="shared" si="9"/>
        <v>0</v>
      </c>
      <c r="J32" s="18">
        <f t="shared" si="9"/>
        <v>0</v>
      </c>
      <c r="K32" s="18">
        <f t="shared" si="9"/>
        <v>0</v>
      </c>
      <c r="L32" s="22">
        <f>SUM(B32:K32)</f>
        <v>0</v>
      </c>
      <c r="M32" s="17"/>
    </row>
    <row r="33" spans="1:12" ht="15">
      <c r="A33" s="41" t="s">
        <v>38</v>
      </c>
      <c r="B33" s="20" t="e">
        <f aca="true" t="shared" si="10" ref="B33:L33">B32/B28</f>
        <v>#DIV/0!</v>
      </c>
      <c r="C33" s="20" t="e">
        <f t="shared" si="10"/>
        <v>#DIV/0!</v>
      </c>
      <c r="D33" s="20" t="e">
        <f t="shared" si="10"/>
        <v>#DIV/0!</v>
      </c>
      <c r="E33" s="20" t="e">
        <f t="shared" si="10"/>
        <v>#DIV/0!</v>
      </c>
      <c r="F33" s="20" t="e">
        <f t="shared" si="10"/>
        <v>#DIV/0!</v>
      </c>
      <c r="G33" s="20" t="e">
        <f t="shared" si="10"/>
        <v>#DIV/0!</v>
      </c>
      <c r="H33" s="20" t="e">
        <f t="shared" si="10"/>
        <v>#DIV/0!</v>
      </c>
      <c r="I33" s="20" t="e">
        <f t="shared" si="10"/>
        <v>#DIV/0!</v>
      </c>
      <c r="J33" s="20" t="e">
        <f t="shared" si="10"/>
        <v>#DIV/0!</v>
      </c>
      <c r="K33" s="20" t="e">
        <f t="shared" si="10"/>
        <v>#DIV/0!</v>
      </c>
      <c r="L33" s="20" t="e">
        <f t="shared" si="10"/>
        <v>#DIV/0!</v>
      </c>
    </row>
    <row r="34" spans="1:12" ht="15" customHeight="1">
      <c r="A34" s="35" t="s">
        <v>51</v>
      </c>
      <c r="B34" s="49" t="e">
        <f>B31/B28</f>
        <v>#DIV/0!</v>
      </c>
      <c r="C34" s="49" t="e">
        <f aca="true" t="shared" si="11" ref="C34:L34">C31/C28</f>
        <v>#DIV/0!</v>
      </c>
      <c r="D34" s="49" t="e">
        <f t="shared" si="11"/>
        <v>#DIV/0!</v>
      </c>
      <c r="E34" s="49" t="e">
        <f t="shared" si="11"/>
        <v>#DIV/0!</v>
      </c>
      <c r="F34" s="49" t="e">
        <f t="shared" si="11"/>
        <v>#DIV/0!</v>
      </c>
      <c r="G34" s="49" t="e">
        <f t="shared" si="11"/>
        <v>#DIV/0!</v>
      </c>
      <c r="H34" s="49" t="e">
        <f t="shared" si="11"/>
        <v>#DIV/0!</v>
      </c>
      <c r="I34" s="49" t="e">
        <f t="shared" si="11"/>
        <v>#DIV/0!</v>
      </c>
      <c r="J34" s="49" t="e">
        <f t="shared" si="11"/>
        <v>#DIV/0!</v>
      </c>
      <c r="K34" s="49" t="e">
        <f t="shared" si="11"/>
        <v>#DIV/0!</v>
      </c>
      <c r="L34" s="49" t="e">
        <f t="shared" si="11"/>
        <v>#DIV/0!</v>
      </c>
    </row>
    <row r="36" spans="1:12" ht="15">
      <c r="A36" s="43" t="s">
        <v>40</v>
      </c>
      <c r="B36" s="38" t="s">
        <v>29</v>
      </c>
      <c r="C36" s="38" t="s">
        <v>28</v>
      </c>
      <c r="D36" s="38" t="s">
        <v>27</v>
      </c>
      <c r="E36" s="38" t="s">
        <v>26</v>
      </c>
      <c r="F36" s="38" t="s">
        <v>25</v>
      </c>
      <c r="G36" s="38" t="s">
        <v>24</v>
      </c>
      <c r="H36" s="38" t="s">
        <v>23</v>
      </c>
      <c r="I36" s="38" t="s">
        <v>22</v>
      </c>
      <c r="J36" s="38" t="s">
        <v>21</v>
      </c>
      <c r="K36" s="38" t="s">
        <v>20</v>
      </c>
      <c r="L36" s="38" t="s">
        <v>19</v>
      </c>
    </row>
    <row r="37" spans="1:12" ht="15">
      <c r="A37" s="41" t="s">
        <v>41</v>
      </c>
      <c r="B37" s="20" t="e">
        <f aca="true" t="shared" si="12" ref="B37:L37">-(B33-B24)</f>
        <v>#DIV/0!</v>
      </c>
      <c r="C37" s="20" t="e">
        <f t="shared" si="12"/>
        <v>#DIV/0!</v>
      </c>
      <c r="D37" s="20" t="e">
        <f t="shared" si="12"/>
        <v>#DIV/0!</v>
      </c>
      <c r="E37" s="20" t="e">
        <f t="shared" si="12"/>
        <v>#DIV/0!</v>
      </c>
      <c r="F37" s="20" t="e">
        <f t="shared" si="12"/>
        <v>#DIV/0!</v>
      </c>
      <c r="G37" s="20" t="e">
        <f t="shared" si="12"/>
        <v>#DIV/0!</v>
      </c>
      <c r="H37" s="20" t="e">
        <f t="shared" si="12"/>
        <v>#DIV/0!</v>
      </c>
      <c r="I37" s="20" t="e">
        <f t="shared" si="12"/>
        <v>#DIV/0!</v>
      </c>
      <c r="J37" s="20" t="e">
        <f t="shared" si="12"/>
        <v>#DIV/0!</v>
      </c>
      <c r="K37" s="20" t="e">
        <f t="shared" si="12"/>
        <v>#DIV/0!</v>
      </c>
      <c r="L37" s="20" t="e">
        <f t="shared" si="12"/>
        <v>#DIV/0!</v>
      </c>
    </row>
    <row r="38" spans="1:12" ht="15">
      <c r="A38" s="41" t="s">
        <v>42</v>
      </c>
      <c r="B38" s="23" t="e">
        <f aca="true" t="shared" si="13" ref="B38:L38">(100%-(B33/B24))</f>
        <v>#DIV/0!</v>
      </c>
      <c r="C38" s="23" t="e">
        <f t="shared" si="13"/>
        <v>#DIV/0!</v>
      </c>
      <c r="D38" s="23" t="e">
        <f t="shared" si="13"/>
        <v>#DIV/0!</v>
      </c>
      <c r="E38" s="23" t="e">
        <f t="shared" si="13"/>
        <v>#DIV/0!</v>
      </c>
      <c r="F38" s="23" t="e">
        <f t="shared" si="13"/>
        <v>#DIV/0!</v>
      </c>
      <c r="G38" s="23" t="e">
        <f t="shared" si="13"/>
        <v>#DIV/0!</v>
      </c>
      <c r="H38" s="23" t="e">
        <f t="shared" si="13"/>
        <v>#DIV/0!</v>
      </c>
      <c r="I38" s="23" t="e">
        <f t="shared" si="13"/>
        <v>#DIV/0!</v>
      </c>
      <c r="J38" s="23" t="e">
        <f t="shared" si="13"/>
        <v>#DIV/0!</v>
      </c>
      <c r="K38" s="23" t="e">
        <f t="shared" si="13"/>
        <v>#DIV/0!</v>
      </c>
      <c r="L38" s="23" t="e">
        <f t="shared" si="13"/>
        <v>#DIV/0!</v>
      </c>
    </row>
    <row r="39" spans="1:13" ht="15">
      <c r="A39" s="41" t="s">
        <v>43</v>
      </c>
      <c r="B39" s="4" t="e">
        <f aca="true" t="shared" si="14" ref="B39:K39">($B$9/B20)*B22</f>
        <v>#DIV/0!</v>
      </c>
      <c r="C39" s="4" t="e">
        <f t="shared" si="14"/>
        <v>#DIV/0!</v>
      </c>
      <c r="D39" s="4" t="e">
        <f t="shared" si="14"/>
        <v>#DIV/0!</v>
      </c>
      <c r="E39" s="4" t="e">
        <f t="shared" si="14"/>
        <v>#DIV/0!</v>
      </c>
      <c r="F39" s="4" t="e">
        <f t="shared" si="14"/>
        <v>#DIV/0!</v>
      </c>
      <c r="G39" s="4" t="e">
        <f t="shared" si="14"/>
        <v>#DIV/0!</v>
      </c>
      <c r="H39" s="4" t="e">
        <f t="shared" si="14"/>
        <v>#DIV/0!</v>
      </c>
      <c r="I39" s="4" t="e">
        <f t="shared" si="14"/>
        <v>#DIV/0!</v>
      </c>
      <c r="J39" s="4" t="e">
        <f t="shared" si="14"/>
        <v>#DIV/0!</v>
      </c>
      <c r="K39" s="4" t="e">
        <f t="shared" si="14"/>
        <v>#DIV/0!</v>
      </c>
      <c r="L39" s="4" t="e">
        <f>SUM(B39:K39)</f>
        <v>#DIV/0!</v>
      </c>
      <c r="M39" s="17"/>
    </row>
    <row r="40" spans="1:13" ht="15">
      <c r="A40" s="41" t="s">
        <v>44</v>
      </c>
      <c r="B40" s="4" t="e">
        <f aca="true" t="shared" si="15" ref="B40:K40">($B$9/B30)*B22</f>
        <v>#DIV/0!</v>
      </c>
      <c r="C40" s="4" t="e">
        <f t="shared" si="15"/>
        <v>#DIV/0!</v>
      </c>
      <c r="D40" s="4" t="e">
        <f t="shared" si="15"/>
        <v>#DIV/0!</v>
      </c>
      <c r="E40" s="4" t="e">
        <f t="shared" si="15"/>
        <v>#DIV/0!</v>
      </c>
      <c r="F40" s="4" t="e">
        <f t="shared" si="15"/>
        <v>#DIV/0!</v>
      </c>
      <c r="G40" s="4" t="e">
        <f t="shared" si="15"/>
        <v>#DIV/0!</v>
      </c>
      <c r="H40" s="4" t="e">
        <f t="shared" si="15"/>
        <v>#DIV/0!</v>
      </c>
      <c r="I40" s="4" t="e">
        <f t="shared" si="15"/>
        <v>#DIV/0!</v>
      </c>
      <c r="J40" s="4" t="e">
        <f t="shared" si="15"/>
        <v>#DIV/0!</v>
      </c>
      <c r="K40" s="4" t="e">
        <f t="shared" si="15"/>
        <v>#DIV/0!</v>
      </c>
      <c r="L40" s="4" t="e">
        <f>SUM(B40:K40)</f>
        <v>#DIV/0!</v>
      </c>
      <c r="M40" s="17"/>
    </row>
    <row r="41" spans="1:12" ht="15">
      <c r="A41" s="41" t="s">
        <v>45</v>
      </c>
      <c r="B41" s="4" t="e">
        <f>B39-B40</f>
        <v>#DIV/0!</v>
      </c>
      <c r="C41" s="4" t="e">
        <f aca="true" t="shared" si="16" ref="C41:K41">C39-C40</f>
        <v>#DIV/0!</v>
      </c>
      <c r="D41" s="4" t="e">
        <f t="shared" si="16"/>
        <v>#DIV/0!</v>
      </c>
      <c r="E41" s="4" t="e">
        <f t="shared" si="16"/>
        <v>#DIV/0!</v>
      </c>
      <c r="F41" s="4" t="e">
        <f t="shared" si="16"/>
        <v>#DIV/0!</v>
      </c>
      <c r="G41" s="4" t="e">
        <f t="shared" si="16"/>
        <v>#DIV/0!</v>
      </c>
      <c r="H41" s="4" t="e">
        <f t="shared" si="16"/>
        <v>#DIV/0!</v>
      </c>
      <c r="I41" s="4" t="e">
        <f t="shared" si="16"/>
        <v>#DIV/0!</v>
      </c>
      <c r="J41" s="4" t="e">
        <f t="shared" si="16"/>
        <v>#DIV/0!</v>
      </c>
      <c r="K41" s="4" t="e">
        <f t="shared" si="16"/>
        <v>#DIV/0!</v>
      </c>
      <c r="L41" s="4" t="e">
        <f>SUM(B41:K41)</f>
        <v>#DIV/0!</v>
      </c>
    </row>
    <row r="42" spans="1:12" ht="15" customHeight="1">
      <c r="A42" s="35" t="s">
        <v>47</v>
      </c>
      <c r="B42" s="23" t="e">
        <f>(B25-B34)/B25</f>
        <v>#DIV/0!</v>
      </c>
      <c r="C42" s="23" t="e">
        <f aca="true" t="shared" si="17" ref="C42:L42">(C25-C34)/C25</f>
        <v>#DIV/0!</v>
      </c>
      <c r="D42" s="23" t="e">
        <f t="shared" si="17"/>
        <v>#DIV/0!</v>
      </c>
      <c r="E42" s="23" t="e">
        <f t="shared" si="17"/>
        <v>#DIV/0!</v>
      </c>
      <c r="F42" s="23" t="e">
        <f t="shared" si="17"/>
        <v>#DIV/0!</v>
      </c>
      <c r="G42" s="23" t="e">
        <f t="shared" si="17"/>
        <v>#DIV/0!</v>
      </c>
      <c r="H42" s="23" t="e">
        <f t="shared" si="17"/>
        <v>#DIV/0!</v>
      </c>
      <c r="I42" s="23" t="e">
        <f t="shared" si="17"/>
        <v>#DIV/0!</v>
      </c>
      <c r="J42" s="23" t="e">
        <f t="shared" si="17"/>
        <v>#DIV/0!</v>
      </c>
      <c r="K42" s="23" t="e">
        <f t="shared" si="17"/>
        <v>#DIV/0!</v>
      </c>
      <c r="L42" s="23" t="e">
        <f t="shared" si="17"/>
        <v>#DIV/0!</v>
      </c>
    </row>
    <row r="43" spans="1:12" ht="15" customHeight="1">
      <c r="A43" s="35" t="s">
        <v>46</v>
      </c>
      <c r="B43" s="3" t="e">
        <f>(B25-B34)*$B$9</f>
        <v>#DIV/0!</v>
      </c>
      <c r="C43" s="3" t="e">
        <f aca="true" t="shared" si="18" ref="C43:K43">(C25-C34)*$B$9</f>
        <v>#DIV/0!</v>
      </c>
      <c r="D43" s="3" t="e">
        <f t="shared" si="18"/>
        <v>#DIV/0!</v>
      </c>
      <c r="E43" s="3" t="e">
        <f t="shared" si="18"/>
        <v>#DIV/0!</v>
      </c>
      <c r="F43" s="3" t="e">
        <f t="shared" si="18"/>
        <v>#DIV/0!</v>
      </c>
      <c r="G43" s="3" t="e">
        <f t="shared" si="18"/>
        <v>#DIV/0!</v>
      </c>
      <c r="H43" s="3" t="e">
        <f t="shared" si="18"/>
        <v>#DIV/0!</v>
      </c>
      <c r="I43" s="3" t="e">
        <f t="shared" si="18"/>
        <v>#DIV/0!</v>
      </c>
      <c r="J43" s="3" t="e">
        <f t="shared" si="18"/>
        <v>#DIV/0!</v>
      </c>
      <c r="K43" s="3" t="e">
        <f t="shared" si="18"/>
        <v>#DIV/0!</v>
      </c>
      <c r="L43" s="3" t="e">
        <f>SUM(B43:K43)</f>
        <v>#DIV/0!</v>
      </c>
    </row>
    <row r="44" spans="1:12" ht="30">
      <c r="A44" s="44" t="s">
        <v>48</v>
      </c>
      <c r="B44" s="4">
        <f>($B$10*6%)*11%</f>
        <v>0</v>
      </c>
      <c r="C44" s="4">
        <f aca="true" t="shared" si="19" ref="C44:K44">($B$10*6%)*11%</f>
        <v>0</v>
      </c>
      <c r="D44" s="4">
        <f t="shared" si="19"/>
        <v>0</v>
      </c>
      <c r="E44" s="4">
        <f t="shared" si="19"/>
        <v>0</v>
      </c>
      <c r="F44" s="4">
        <f t="shared" si="19"/>
        <v>0</v>
      </c>
      <c r="G44" s="4">
        <f t="shared" si="19"/>
        <v>0</v>
      </c>
      <c r="H44" s="4">
        <f t="shared" si="19"/>
        <v>0</v>
      </c>
      <c r="I44" s="4">
        <f t="shared" si="19"/>
        <v>0</v>
      </c>
      <c r="J44" s="4">
        <f t="shared" si="19"/>
        <v>0</v>
      </c>
      <c r="K44" s="4">
        <f t="shared" si="19"/>
        <v>0</v>
      </c>
      <c r="L44" s="4">
        <f>SUM(B44:K44)</f>
        <v>0</v>
      </c>
    </row>
    <row r="45" spans="1:12" ht="15">
      <c r="A45" s="41" t="s">
        <v>49</v>
      </c>
      <c r="B45" s="4" t="e">
        <f>B41+B44</f>
        <v>#DIV/0!</v>
      </c>
      <c r="C45" s="4" t="e">
        <f aca="true" t="shared" si="20" ref="C45:K45">C41+C44</f>
        <v>#DIV/0!</v>
      </c>
      <c r="D45" s="4" t="e">
        <f t="shared" si="20"/>
        <v>#DIV/0!</v>
      </c>
      <c r="E45" s="4" t="e">
        <f t="shared" si="20"/>
        <v>#DIV/0!</v>
      </c>
      <c r="F45" s="4" t="e">
        <f t="shared" si="20"/>
        <v>#DIV/0!</v>
      </c>
      <c r="G45" s="4" t="e">
        <f t="shared" si="20"/>
        <v>#DIV/0!</v>
      </c>
      <c r="H45" s="4" t="e">
        <f t="shared" si="20"/>
        <v>#DIV/0!</v>
      </c>
      <c r="I45" s="4" t="e">
        <f t="shared" si="20"/>
        <v>#DIV/0!</v>
      </c>
      <c r="J45" s="4" t="e">
        <f t="shared" si="20"/>
        <v>#DIV/0!</v>
      </c>
      <c r="K45" s="4" t="e">
        <f t="shared" si="20"/>
        <v>#DIV/0!</v>
      </c>
      <c r="L45" s="4" t="e">
        <f>SUM(B45:K45)</f>
        <v>#DIV/0!</v>
      </c>
    </row>
    <row r="46" spans="1:12" ht="15">
      <c r="A46" s="41" t="s">
        <v>50</v>
      </c>
      <c r="B46" s="24" t="e">
        <f>$B$11/B45</f>
        <v>#DIV/0!</v>
      </c>
      <c r="C46" s="24" t="e">
        <f aca="true" t="shared" si="21" ref="C46:K46">$B$11/C45</f>
        <v>#DIV/0!</v>
      </c>
      <c r="D46" s="24" t="e">
        <f t="shared" si="21"/>
        <v>#DIV/0!</v>
      </c>
      <c r="E46" s="24" t="e">
        <f t="shared" si="21"/>
        <v>#DIV/0!</v>
      </c>
      <c r="F46" s="24" t="e">
        <f t="shared" si="21"/>
        <v>#DIV/0!</v>
      </c>
      <c r="G46" s="24" t="e">
        <f t="shared" si="21"/>
        <v>#DIV/0!</v>
      </c>
      <c r="H46" s="24" t="e">
        <f t="shared" si="21"/>
        <v>#DIV/0!</v>
      </c>
      <c r="I46" s="24" t="e">
        <f t="shared" si="21"/>
        <v>#DIV/0!</v>
      </c>
      <c r="J46" s="24" t="e">
        <f t="shared" si="21"/>
        <v>#DIV/0!</v>
      </c>
      <c r="K46" s="24" t="e">
        <f t="shared" si="21"/>
        <v>#DIV/0!</v>
      </c>
      <c r="L46" s="24" t="e">
        <f>(B11*B12)/L45</f>
        <v>#DIV/0!</v>
      </c>
    </row>
    <row r="47" spans="1:12" ht="15">
      <c r="A47" s="41" t="s">
        <v>52</v>
      </c>
      <c r="B47" s="25" t="e">
        <f>$B$11/($B$13*12)</f>
        <v>#DIV/0!</v>
      </c>
      <c r="C47" s="25" t="e">
        <f aca="true" t="shared" si="22" ref="C47:L47">$B$11/($B$13*12)</f>
        <v>#DIV/0!</v>
      </c>
      <c r="D47" s="25" t="e">
        <f t="shared" si="22"/>
        <v>#DIV/0!</v>
      </c>
      <c r="E47" s="25" t="e">
        <f t="shared" si="22"/>
        <v>#DIV/0!</v>
      </c>
      <c r="F47" s="25" t="e">
        <f t="shared" si="22"/>
        <v>#DIV/0!</v>
      </c>
      <c r="G47" s="25" t="e">
        <f t="shared" si="22"/>
        <v>#DIV/0!</v>
      </c>
      <c r="H47" s="25" t="e">
        <f t="shared" si="22"/>
        <v>#DIV/0!</v>
      </c>
      <c r="I47" s="25" t="e">
        <f t="shared" si="22"/>
        <v>#DIV/0!</v>
      </c>
      <c r="J47" s="25" t="e">
        <f t="shared" si="22"/>
        <v>#DIV/0!</v>
      </c>
      <c r="K47" s="25" t="e">
        <f t="shared" si="22"/>
        <v>#DIV/0!</v>
      </c>
      <c r="L47" s="25" t="e">
        <f t="shared" si="22"/>
        <v>#DIV/0!</v>
      </c>
    </row>
    <row r="49" ht="15">
      <c r="A49" s="48"/>
    </row>
  </sheetData>
  <sheetProtection password="803D" sheet="1"/>
  <mergeCells count="5">
    <mergeCell ref="D7:F7"/>
    <mergeCell ref="D3:F3"/>
    <mergeCell ref="D4:F4"/>
    <mergeCell ref="D5:F5"/>
    <mergeCell ref="D6:F6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Stupers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Baaten</dc:creator>
  <cp:keywords/>
  <dc:description/>
  <cp:lastModifiedBy>Ron Baaten</cp:lastModifiedBy>
  <cp:lastPrinted>2012-01-24T09:41:24Z</cp:lastPrinted>
  <dcterms:created xsi:type="dcterms:W3CDTF">2011-12-05T15:19:32Z</dcterms:created>
  <dcterms:modified xsi:type="dcterms:W3CDTF">2012-05-21T08:47:08Z</dcterms:modified>
  <cp:category/>
  <cp:version/>
  <cp:contentType/>
  <cp:contentStatus/>
</cp:coreProperties>
</file>